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ykjavikuniversity-my.sharepoint.com/personal/snjolaug_ru_is/Documents/SPES/Uppgjör áramót 2024/"/>
    </mc:Choice>
  </mc:AlternateContent>
  <xr:revisionPtr revIDLastSave="122" documentId="8_{EEA93401-B6ED-4AAA-B0ED-EFB2D01FDE21}" xr6:coauthVersionLast="47" xr6:coauthVersionMax="47" xr10:uidLastSave="{1CBE3DAC-3ADA-44D4-8090-C5093FD20F23}"/>
  <bookViews>
    <workbookView xWindow="-110" yWindow="-110" windowWidth="22780" windowHeight="14540" activeTab="3" xr2:uid="{3F9ACE9D-3A70-EF4D-8EB3-4E2E6B76AAF0}"/>
  </bookViews>
  <sheets>
    <sheet name="Forsíða" sheetId="1" r:id="rId1"/>
    <sheet name="Áritanir" sheetId="2" r:id="rId2"/>
    <sheet name="Rekstrarreikningur" sheetId="6" r:id="rId3"/>
    <sheet name="Efnahagsreikningu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E31" i="6"/>
  <c r="C31" i="6"/>
  <c r="E15" i="6"/>
  <c r="C15" i="6"/>
  <c r="C35" i="6" l="1"/>
  <c r="G19" i="4"/>
  <c r="G32" i="4" l="1"/>
  <c r="G33" i="4" s="1"/>
  <c r="G26" i="4"/>
  <c r="G27" i="4"/>
  <c r="I33" i="4" l="1"/>
  <c r="I19" i="4" l="1"/>
</calcChain>
</file>

<file path=xl/sharedStrings.xml><?xml version="1.0" encoding="utf-8"?>
<sst xmlns="http://schemas.openxmlformats.org/spreadsheetml/2006/main" count="64" uniqueCount="63">
  <si>
    <t>SPES alþjóðleg barnahjálp</t>
  </si>
  <si>
    <t>Íslandsdeild</t>
  </si>
  <si>
    <t>Ársreikningur</t>
  </si>
  <si>
    <t>Áritanir</t>
  </si>
  <si>
    <t>Það er álit okkar að ársreikningurinn sé í samræmi við bókhaldsgögn og gefi glögga</t>
  </si>
  <si>
    <t>_____________________________    _______________________________</t>
  </si>
  <si>
    <t>Við undirritaðir staðfestum hér með ársreikning Íslandsdeildar SPES fyrir</t>
  </si>
  <si>
    <t>Tekjur.</t>
  </si>
  <si>
    <t>Styrktarforeldrar</t>
  </si>
  <si>
    <t>Félagsgjöld/frjáls framlög</t>
  </si>
  <si>
    <t>Kostnaður</t>
  </si>
  <si>
    <t>Greitt til SPES International</t>
  </si>
  <si>
    <t>Greitt til SPES Tógó / jólagjafir barna</t>
  </si>
  <si>
    <t>Fjármt.skattur/bankakostn.</t>
  </si>
  <si>
    <t>TEKJUR UMFRAM GJÖLD (hagnaður/tap)</t>
  </si>
  <si>
    <t>Eignir :</t>
  </si>
  <si>
    <t>Bankareikningur 0342-13-201116</t>
  </si>
  <si>
    <t>Bankareikningur 0342-26-002200</t>
  </si>
  <si>
    <t>Áslaugarsjóður Kvika 0701-15-150021</t>
  </si>
  <si>
    <t>Bankareikningur 0101-26-777146</t>
  </si>
  <si>
    <t xml:space="preserve">Gjaldeyrisr. 0318-38-718039 </t>
  </si>
  <si>
    <t>Eignir alls í árslok</t>
  </si>
  <si>
    <t>Innistæða í krónum er miðuð við gengi</t>
  </si>
  <si>
    <t>Útistandandi hjá syrktarforeldurm</t>
  </si>
  <si>
    <t>Handbært fé í ársbyrjun</t>
  </si>
  <si>
    <t>Hækkun (lækkun) á handbæru fé</t>
  </si>
  <si>
    <t>Handbært fé í árslok</t>
  </si>
  <si>
    <t>Áslaugarsjóður Kvika Eignastýring</t>
  </si>
  <si>
    <t>Kvika Eignastýring Áslaugarsjóður</t>
  </si>
  <si>
    <t>Vextir og Verðbætur</t>
  </si>
  <si>
    <t>Greitt til Tógó v/Olivers</t>
  </si>
  <si>
    <t>Ríkissjóður</t>
  </si>
  <si>
    <t xml:space="preserve">                   Gjaldkeri</t>
  </si>
  <si>
    <t xml:space="preserve">      Dominique P.Jónsson</t>
  </si>
  <si>
    <t>Alþjóða Samfrímúrarareglan</t>
  </si>
  <si>
    <t>Kvika Eignaleið II</t>
  </si>
  <si>
    <t>Gr.v/kynningar með styrk frá UN</t>
  </si>
  <si>
    <t xml:space="preserve">árslok 2023 € 150,5              </t>
  </si>
  <si>
    <t>Endurgr. Ríkisstyrkur</t>
  </si>
  <si>
    <t xml:space="preserve">Internetkostn. </t>
  </si>
  <si>
    <t>Áslaugarsjóður 0700-26-711279</t>
  </si>
  <si>
    <t>Seðlabanki Íslands gengi í árslok 2024 € 150,5</t>
  </si>
  <si>
    <t>Óráðstafað eigið fé 1.1.2024</t>
  </si>
  <si>
    <t xml:space="preserve">Hagnaður ársins </t>
  </si>
  <si>
    <t>Óráðstafað eigin fé 31.12. 2025</t>
  </si>
  <si>
    <t>Gengismunur</t>
  </si>
  <si>
    <t>Efnahagsreikningur 2024</t>
  </si>
  <si>
    <t>Greitt til SPES Int., styrktarbörn</t>
  </si>
  <si>
    <t>Rekstrarreikningur 2024</t>
  </si>
  <si>
    <t>Undirritaðir hafa yfirfarið ársreikning Íslandsdeildar SPES fyrir árið 2024</t>
  </si>
  <si>
    <t>mynd af rekstri SPES á árinu 1.janúar 2024 til 31.desember 2024 og efnahag</t>
  </si>
  <si>
    <t>þann 31.desember 2024</t>
  </si>
  <si>
    <t xml:space="preserve">              Snjólaug Steinarsdóttir </t>
  </si>
  <si>
    <t xml:space="preserve">Sigríður Jónsdóttir </t>
  </si>
  <si>
    <t>Bera Þórisdóttir</t>
  </si>
  <si>
    <t>reikningsárið 2024</t>
  </si>
  <si>
    <t>_____________</t>
  </si>
  <si>
    <t>_________________________________</t>
  </si>
  <si>
    <t>______________________________</t>
  </si>
  <si>
    <t xml:space="preserve">          Örn Sævar Ingibergsson</t>
  </si>
  <si>
    <t xml:space="preserve">            Varaformaður</t>
  </si>
  <si>
    <t xml:space="preserve">             ritari</t>
  </si>
  <si>
    <t xml:space="preserve">             Formaður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</si>
</sst>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[$€-2]\ #,##0;[Red]\-[$€-2]\ #,##0"/>
  </numFmts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 (Body)"/>
    </font>
    <font>
      <b/>
      <sz val="14"/>
      <color theme="1"/>
      <name val="Calibri (Body)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3" fontId="0" fillId="0" borderId="0" xfId="0" applyNumberFormat="1"/>
    <xf numFmtId="0" fontId="5" fillId="0" borderId="0" xfId="0" applyFont="1"/>
    <xf numFmtId="16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6039-3F57-9B48-8DF8-90100BCB1054}">
  <dimension ref="B15:E28"/>
  <sheetViews>
    <sheetView topLeftCell="A13" workbookViewId="0">
      <selection activeCell="E28" sqref="E28"/>
    </sheetView>
  </sheetViews>
  <sheetFormatPr defaultColWidth="11.1640625" defaultRowHeight="15.5"/>
  <cols>
    <col min="1" max="1" width="9.83203125" customWidth="1"/>
    <col min="2" max="2" width="0.1640625" hidden="1" customWidth="1"/>
    <col min="3" max="3" width="10.83203125" hidden="1" customWidth="1"/>
    <col min="5" max="5" width="38.83203125" customWidth="1"/>
  </cols>
  <sheetData>
    <row r="15" spans="5:5" ht="28.5">
      <c r="E15" s="10" t="s">
        <v>0</v>
      </c>
    </row>
    <row r="16" spans="5:5" ht="28.5">
      <c r="E16" s="10" t="s">
        <v>1</v>
      </c>
    </row>
    <row r="17" spans="5:5" ht="28.5">
      <c r="E17" s="11"/>
    </row>
    <row r="26" spans="5:5" ht="28.5">
      <c r="E26" s="10" t="s">
        <v>2</v>
      </c>
    </row>
    <row r="27" spans="5:5" ht="28.5">
      <c r="E27" s="10">
        <v>2024</v>
      </c>
    </row>
    <row r="28" spans="5:5">
      <c r="E28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D7C5-B5EA-6345-8740-247A853B30FC}">
  <dimension ref="A4:G43"/>
  <sheetViews>
    <sheetView topLeftCell="A17" workbookViewId="0">
      <selection activeCell="H44" sqref="H44"/>
    </sheetView>
  </sheetViews>
  <sheetFormatPr defaultColWidth="11.1640625" defaultRowHeight="15.5"/>
  <cols>
    <col min="1" max="1" width="11.9140625" customWidth="1"/>
    <col min="4" max="4" width="13.1640625" customWidth="1"/>
  </cols>
  <sheetData>
    <row r="4" spans="1:5" ht="20">
      <c r="D4" s="2" t="s">
        <v>3</v>
      </c>
    </row>
    <row r="5" spans="1:5" ht="20">
      <c r="A5" s="2"/>
    </row>
    <row r="6" spans="1:5" ht="20">
      <c r="A6" s="12"/>
    </row>
    <row r="7" spans="1:5" ht="20">
      <c r="A7" s="12"/>
    </row>
    <row r="8" spans="1:5" ht="20">
      <c r="A8" s="12"/>
    </row>
    <row r="9" spans="1:5">
      <c r="B9" t="s">
        <v>49</v>
      </c>
    </row>
    <row r="11" spans="1:5">
      <c r="B11" t="s">
        <v>4</v>
      </c>
    </row>
    <row r="12" spans="1:5">
      <c r="B12" t="s">
        <v>50</v>
      </c>
    </row>
    <row r="13" spans="1:5">
      <c r="C13" t="s">
        <v>51</v>
      </c>
    </row>
    <row r="16" spans="1:5">
      <c r="C16" s="13"/>
      <c r="D16" s="13"/>
      <c r="E16" s="13">
        <v>2024</v>
      </c>
    </row>
    <row r="19" spans="2:4">
      <c r="B19" t="s">
        <v>5</v>
      </c>
    </row>
    <row r="25" spans="2:4">
      <c r="B25" t="s">
        <v>6</v>
      </c>
    </row>
    <row r="26" spans="2:4">
      <c r="D26" t="s">
        <v>55</v>
      </c>
    </row>
    <row r="29" spans="2:4">
      <c r="D29" t="s">
        <v>56</v>
      </c>
    </row>
    <row r="33" spans="2:7">
      <c r="B33" t="s">
        <v>57</v>
      </c>
      <c r="E33" t="s">
        <v>58</v>
      </c>
    </row>
    <row r="34" spans="2:7">
      <c r="B34" t="s">
        <v>33</v>
      </c>
      <c r="E34" t="s">
        <v>59</v>
      </c>
    </row>
    <row r="35" spans="2:7">
      <c r="B35" t="s">
        <v>62</v>
      </c>
      <c r="E35" t="s">
        <v>60</v>
      </c>
    </row>
    <row r="37" spans="2:7">
      <c r="B37" t="s">
        <v>57</v>
      </c>
      <c r="E37" s="13"/>
    </row>
    <row r="38" spans="2:7">
      <c r="B38" t="s">
        <v>53</v>
      </c>
      <c r="E38" t="s">
        <v>52</v>
      </c>
      <c r="G38" s="14"/>
    </row>
    <row r="39" spans="2:7">
      <c r="B39" t="s">
        <v>61</v>
      </c>
      <c r="E39" t="s">
        <v>32</v>
      </c>
    </row>
    <row r="43" spans="2:7">
      <c r="C43" s="14" t="s">
        <v>54</v>
      </c>
      <c r="D43" s="14"/>
      <c r="E43" s="14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6DDB-CC38-40B9-BD07-774B036F085C}">
  <dimension ref="A1:E35"/>
  <sheetViews>
    <sheetView topLeftCell="A8" workbookViewId="0">
      <selection activeCell="C29" sqref="C29"/>
    </sheetView>
  </sheetViews>
  <sheetFormatPr defaultRowHeight="15.5"/>
  <cols>
    <col min="1" max="1" width="31" customWidth="1"/>
    <col min="2" max="2" width="11.1640625" customWidth="1"/>
    <col min="3" max="3" width="14.1640625" customWidth="1"/>
    <col min="5" max="5" width="17.33203125" customWidth="1"/>
  </cols>
  <sheetData>
    <row r="1" spans="1:5" ht="26">
      <c r="A1" s="8"/>
      <c r="B1" s="18" t="s">
        <v>48</v>
      </c>
      <c r="C1" s="19"/>
      <c r="D1" s="8"/>
      <c r="E1" s="8"/>
    </row>
    <row r="2" spans="1:5">
      <c r="C2" s="1"/>
    </row>
    <row r="3" spans="1:5">
      <c r="C3" s="1"/>
    </row>
    <row r="4" spans="1:5">
      <c r="C4" s="1"/>
    </row>
    <row r="5" spans="1:5">
      <c r="C5" s="1"/>
    </row>
    <row r="6" spans="1:5">
      <c r="C6" s="1"/>
    </row>
    <row r="7" spans="1:5">
      <c r="C7" s="1"/>
    </row>
    <row r="8" spans="1:5" ht="18.5" thickBot="1">
      <c r="A8" s="3" t="s">
        <v>7</v>
      </c>
      <c r="C8" s="15">
        <v>2024</v>
      </c>
      <c r="D8" s="1"/>
      <c r="E8" s="15">
        <v>2023</v>
      </c>
    </row>
    <row r="9" spans="1:5" ht="34" customHeight="1">
      <c r="A9" t="s">
        <v>31</v>
      </c>
      <c r="C9" s="1"/>
      <c r="D9" s="1"/>
      <c r="E9" s="16">
        <v>0</v>
      </c>
    </row>
    <row r="10" spans="1:5">
      <c r="A10" t="s">
        <v>8</v>
      </c>
      <c r="C10" s="16">
        <v>4844900</v>
      </c>
      <c r="D10" s="1"/>
      <c r="E10" s="16">
        <v>5492200</v>
      </c>
    </row>
    <row r="11" spans="1:5">
      <c r="A11" t="s">
        <v>9</v>
      </c>
      <c r="C11" s="16">
        <v>1786000</v>
      </c>
      <c r="D11" s="1"/>
      <c r="E11" s="16">
        <v>1009111</v>
      </c>
    </row>
    <row r="12" spans="1:5">
      <c r="A12" t="s">
        <v>34</v>
      </c>
      <c r="C12" s="16">
        <v>265000</v>
      </c>
      <c r="D12" s="1"/>
      <c r="E12" s="16">
        <v>269200</v>
      </c>
    </row>
    <row r="13" spans="1:5">
      <c r="A13" t="s">
        <v>29</v>
      </c>
      <c r="C13" s="16">
        <v>410918</v>
      </c>
      <c r="D13" s="1"/>
      <c r="E13" s="16">
        <v>453336</v>
      </c>
    </row>
    <row r="14" spans="1:5" ht="16" thickBot="1">
      <c r="A14" t="s">
        <v>35</v>
      </c>
      <c r="C14" s="16">
        <v>1338110</v>
      </c>
      <c r="D14" s="1"/>
      <c r="E14" s="20">
        <v>627477</v>
      </c>
    </row>
    <row r="15" spans="1:5" ht="16" thickBot="1">
      <c r="C15" s="21">
        <f>SUM(C10:C14)</f>
        <v>8644928</v>
      </c>
      <c r="D15" s="1"/>
      <c r="E15" s="21">
        <f>SUM(E9:E14)</f>
        <v>7851324</v>
      </c>
    </row>
    <row r="16" spans="1:5">
      <c r="C16" s="1"/>
      <c r="D16" s="1"/>
      <c r="E16" s="16"/>
    </row>
    <row r="17" spans="1:5">
      <c r="C17" s="1"/>
      <c r="D17" s="1"/>
      <c r="E17" s="1"/>
    </row>
    <row r="18" spans="1:5">
      <c r="C18" s="1"/>
      <c r="D18" s="1"/>
      <c r="E18" s="1"/>
    </row>
    <row r="19" spans="1:5">
      <c r="C19" s="1"/>
      <c r="D19" s="1"/>
      <c r="E19" s="1"/>
    </row>
    <row r="20" spans="1:5" ht="19" thickBot="1">
      <c r="A20" s="6" t="s">
        <v>10</v>
      </c>
      <c r="C20" s="1"/>
      <c r="D20" s="1"/>
      <c r="E20" s="1"/>
    </row>
    <row r="21" spans="1:5">
      <c r="A21" t="s">
        <v>11</v>
      </c>
      <c r="C21" s="16"/>
      <c r="D21" s="22">
        <v>5000</v>
      </c>
      <c r="E21" s="16">
        <v>753150</v>
      </c>
    </row>
    <row r="22" spans="1:5">
      <c r="A22" t="s">
        <v>47</v>
      </c>
      <c r="B22" s="9"/>
      <c r="C22" s="16">
        <v>7840698</v>
      </c>
      <c r="D22" s="22">
        <v>16640</v>
      </c>
      <c r="E22" s="16">
        <v>8462411</v>
      </c>
    </row>
    <row r="23" spans="1:5">
      <c r="A23" t="s">
        <v>12</v>
      </c>
      <c r="C23" s="16">
        <v>121708</v>
      </c>
      <c r="D23" s="1"/>
      <c r="E23" s="16">
        <v>135927</v>
      </c>
    </row>
    <row r="24" spans="1:5">
      <c r="A24" t="s">
        <v>30</v>
      </c>
      <c r="C24" s="16"/>
      <c r="D24" s="1"/>
      <c r="E24" s="16">
        <v>0</v>
      </c>
    </row>
    <row r="25" spans="1:5">
      <c r="A25" t="s">
        <v>38</v>
      </c>
      <c r="C25" s="16">
        <v>449755</v>
      </c>
      <c r="D25" s="1"/>
      <c r="E25" s="16"/>
    </row>
    <row r="26" spans="1:5">
      <c r="A26" t="s">
        <v>36</v>
      </c>
      <c r="C26" s="16"/>
      <c r="D26" s="1"/>
      <c r="E26" s="16">
        <v>449066</v>
      </c>
    </row>
    <row r="27" spans="1:5">
      <c r="A27" t="s">
        <v>39</v>
      </c>
      <c r="C27" s="16">
        <v>6789</v>
      </c>
      <c r="D27" s="1"/>
      <c r="E27" s="16"/>
    </row>
    <row r="28" spans="1:5">
      <c r="A28" t="s">
        <v>13</v>
      </c>
      <c r="C28" s="16">
        <v>6020</v>
      </c>
      <c r="D28" s="1"/>
      <c r="E28" s="16">
        <v>56893</v>
      </c>
    </row>
    <row r="29" spans="1:5">
      <c r="A29" t="s">
        <v>45</v>
      </c>
      <c r="C29" s="16">
        <v>213834</v>
      </c>
      <c r="D29" s="1"/>
      <c r="E29" s="16"/>
    </row>
    <row r="30" spans="1:5" ht="16" thickBot="1">
      <c r="A30" t="s">
        <v>28</v>
      </c>
      <c r="C30" s="16"/>
      <c r="D30" s="23"/>
      <c r="E30" s="20"/>
    </row>
    <row r="31" spans="1:5" ht="16" thickBot="1">
      <c r="C31" s="21">
        <f>SUM(C21:C30)</f>
        <v>8638804</v>
      </c>
      <c r="D31" s="1"/>
      <c r="E31" s="21">
        <f>SUM(E21:E30)</f>
        <v>9857447</v>
      </c>
    </row>
    <row r="32" spans="1:5">
      <c r="C32" s="1"/>
      <c r="D32" s="1"/>
      <c r="E32" s="1"/>
    </row>
    <row r="33" spans="1:5">
      <c r="C33" s="1"/>
      <c r="D33" s="1"/>
      <c r="E33" s="1"/>
    </row>
    <row r="34" spans="1:5" ht="16" thickBot="1">
      <c r="C34" s="1"/>
      <c r="D34" s="1"/>
      <c r="E34" s="24"/>
    </row>
    <row r="35" spans="1:5" ht="19" thickBot="1">
      <c r="A35" s="5" t="s">
        <v>14</v>
      </c>
      <c r="C35" s="21">
        <f>C15-C31</f>
        <v>6124</v>
      </c>
      <c r="D35" s="1"/>
      <c r="E35" s="21">
        <v>-2006123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6BC04-6B71-3A45-AC1F-3CFBBC4733FD}">
  <sheetPr>
    <pageSetUpPr fitToPage="1"/>
  </sheetPr>
  <dimension ref="B1:I36"/>
  <sheetViews>
    <sheetView tabSelected="1" topLeftCell="A9" zoomScaleNormal="100" workbookViewId="0">
      <selection activeCell="H38" sqref="H38"/>
    </sheetView>
  </sheetViews>
  <sheetFormatPr defaultColWidth="11.1640625" defaultRowHeight="15.5"/>
  <cols>
    <col min="1" max="1" width="0.33203125" customWidth="1"/>
    <col min="9" max="9" width="13.33203125" customWidth="1"/>
  </cols>
  <sheetData>
    <row r="1" spans="2:9" ht="26">
      <c r="C1" s="5"/>
      <c r="D1" s="8" t="s">
        <v>46</v>
      </c>
    </row>
    <row r="9" spans="2:9" ht="18.5">
      <c r="B9" s="5" t="s">
        <v>15</v>
      </c>
    </row>
    <row r="10" spans="2:9">
      <c r="G10" s="15">
        <v>2024</v>
      </c>
      <c r="H10" s="15"/>
      <c r="I10" s="15">
        <v>2023</v>
      </c>
    </row>
    <row r="11" spans="2:9">
      <c r="G11" s="1"/>
      <c r="H11" s="1"/>
      <c r="I11" s="1"/>
    </row>
    <row r="12" spans="2:9">
      <c r="C12" t="s">
        <v>16</v>
      </c>
      <c r="G12" s="16">
        <v>4223283</v>
      </c>
      <c r="H12" s="1"/>
      <c r="I12" s="16">
        <v>4855894</v>
      </c>
    </row>
    <row r="13" spans="2:9">
      <c r="C13" t="s">
        <v>17</v>
      </c>
      <c r="G13" s="16">
        <v>287750</v>
      </c>
      <c r="H13" s="1"/>
      <c r="I13" s="16">
        <v>31781</v>
      </c>
    </row>
    <row r="14" spans="2:9">
      <c r="C14" t="s">
        <v>18</v>
      </c>
      <c r="G14" s="16">
        <v>2080480</v>
      </c>
      <c r="H14" s="1"/>
      <c r="I14" s="16">
        <v>2004162</v>
      </c>
    </row>
    <row r="15" spans="2:9">
      <c r="C15" t="s">
        <v>27</v>
      </c>
      <c r="G15" s="16">
        <v>16069245</v>
      </c>
      <c r="H15" s="1"/>
      <c r="I15" s="16">
        <v>14828289</v>
      </c>
    </row>
    <row r="16" spans="2:9">
      <c r="C16" t="s">
        <v>40</v>
      </c>
      <c r="G16" s="16">
        <v>20836</v>
      </c>
      <c r="H16" s="1"/>
      <c r="I16" s="16"/>
    </row>
    <row r="17" spans="2:9">
      <c r="C17" t="s">
        <v>19</v>
      </c>
      <c r="G17" s="16">
        <v>0</v>
      </c>
      <c r="H17" s="1"/>
      <c r="I17" s="16">
        <v>55113</v>
      </c>
    </row>
    <row r="18" spans="2:9" ht="16" thickBot="1">
      <c r="C18" t="s">
        <v>20</v>
      </c>
      <c r="F18" s="9">
        <v>47092.15</v>
      </c>
      <c r="G18" s="20">
        <v>6776560</v>
      </c>
      <c r="H18" s="17">
        <v>51008.58</v>
      </c>
      <c r="I18" s="20">
        <v>7676791</v>
      </c>
    </row>
    <row r="19" spans="2:9" ht="33.5" customHeight="1" thickBot="1">
      <c r="B19" s="4" t="s">
        <v>21</v>
      </c>
      <c r="G19" s="21">
        <f>SUM(G12:G18)</f>
        <v>29458154</v>
      </c>
      <c r="H19" s="1"/>
      <c r="I19" s="21">
        <f>SUM(I12:I18)</f>
        <v>29452030</v>
      </c>
    </row>
    <row r="20" spans="2:9">
      <c r="G20" s="1"/>
      <c r="H20" s="1"/>
      <c r="I20" s="1"/>
    </row>
    <row r="21" spans="2:9">
      <c r="G21" s="1"/>
      <c r="H21" s="1"/>
      <c r="I21" s="1"/>
    </row>
    <row r="22" spans="2:9">
      <c r="B22" s="4" t="s">
        <v>22</v>
      </c>
      <c r="G22" s="1"/>
      <c r="H22" s="1"/>
      <c r="I22" s="1"/>
    </row>
    <row r="23" spans="2:9">
      <c r="B23" t="s">
        <v>41</v>
      </c>
      <c r="D23" t="s">
        <v>37</v>
      </c>
      <c r="E23" s="9">
        <v>150.5</v>
      </c>
      <c r="F23" s="9"/>
      <c r="G23" s="17"/>
      <c r="H23" s="1"/>
      <c r="I23" s="1"/>
    </row>
    <row r="24" spans="2:9">
      <c r="G24" s="1"/>
      <c r="H24" s="1"/>
      <c r="I24" s="1"/>
    </row>
    <row r="25" spans="2:9">
      <c r="C25" t="s">
        <v>42</v>
      </c>
      <c r="G25" s="16">
        <v>29452030</v>
      </c>
      <c r="H25" s="1"/>
      <c r="I25" s="1"/>
    </row>
    <row r="26" spans="2:9" ht="16" thickBot="1">
      <c r="C26" t="s">
        <v>43</v>
      </c>
      <c r="G26" s="16">
        <f>Rekstrarreikningur!C35</f>
        <v>6124</v>
      </c>
      <c r="H26" s="1"/>
      <c r="I26" s="1"/>
    </row>
    <row r="27" spans="2:9" ht="16" thickBot="1">
      <c r="C27" t="s">
        <v>44</v>
      </c>
      <c r="G27" s="21">
        <f>G25+G26</f>
        <v>29458154</v>
      </c>
      <c r="H27" s="1"/>
      <c r="I27" s="1"/>
    </row>
    <row r="28" spans="2:9">
      <c r="G28" s="16"/>
      <c r="H28" s="1"/>
      <c r="I28" s="1"/>
    </row>
    <row r="29" spans="2:9">
      <c r="G29" s="16"/>
      <c r="H29" s="1"/>
      <c r="I29" s="1"/>
    </row>
    <row r="30" spans="2:9">
      <c r="B30" t="s">
        <v>23</v>
      </c>
      <c r="H30" s="1"/>
      <c r="I30" s="16">
        <v>126000</v>
      </c>
    </row>
    <row r="31" spans="2:9">
      <c r="C31" t="s">
        <v>24</v>
      </c>
      <c r="G31" s="16">
        <f>I33</f>
        <v>29452030</v>
      </c>
      <c r="H31" s="1"/>
      <c r="I31" s="16">
        <v>31332153</v>
      </c>
    </row>
    <row r="32" spans="2:9" ht="16" thickBot="1">
      <c r="C32" t="s">
        <v>25</v>
      </c>
      <c r="G32" s="16">
        <f>Rekstrarreikningur!C35</f>
        <v>6124</v>
      </c>
      <c r="H32" s="1"/>
      <c r="I32" s="20">
        <v>-2006123</v>
      </c>
    </row>
    <row r="33" spans="2:9" ht="16" thickBot="1">
      <c r="B33" s="4" t="s">
        <v>26</v>
      </c>
      <c r="G33" s="21">
        <f>G31+G32</f>
        <v>29458154</v>
      </c>
      <c r="H33" s="1"/>
      <c r="I33" s="21">
        <f>SUM(I30:I32)</f>
        <v>29452030</v>
      </c>
    </row>
    <row r="34" spans="2:9">
      <c r="G34" s="1"/>
    </row>
    <row r="35" spans="2:9">
      <c r="G35" s="1"/>
    </row>
    <row r="36" spans="2:9">
      <c r="G36" s="1"/>
      <c r="I36" s="7"/>
    </row>
  </sheetData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Forsíða</vt:lpstr>
      <vt:lpstr>Áritanir</vt:lpstr>
      <vt:lpstr>Rekstrarreikningur</vt:lpstr>
      <vt:lpstr>Efnahagsreikningur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Elísabet Sigurðardóttir</dc:creator>
  <cp:lastModifiedBy>Snjólaug Steinarsdóttir</cp:lastModifiedBy>
  <cp:lastPrinted>2025-04-12T17:15:25Z</cp:lastPrinted>
  <dcterms:created xsi:type="dcterms:W3CDTF">2022-02-14T15:52:00Z</dcterms:created>
  <dcterms:modified xsi:type="dcterms:W3CDTF">2025-04-14T12:40:54Z</dcterms:modified>
</cp:coreProperties>
</file>